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aserbo.sharepoint.com/sites/OasConsiglieri/Documenti condivisi/Amministrazione Trasparente/DICHIARAZIONI CONSIGLIERI ART.14 DLGS 33-2013/"/>
    </mc:Choice>
  </mc:AlternateContent>
  <xr:revisionPtr revIDLastSave="66" documentId="13_ncr:1_{580AC59A-9C37-4BED-B96D-B6100C317F3C}" xr6:coauthVersionLast="47" xr6:coauthVersionMax="47" xr10:uidLastSave="{CF683BE0-B074-4699-B448-F46502BC4704}"/>
  <bookViews>
    <workbookView xWindow="-120" yWindow="-120" windowWidth="29040" windowHeight="15720" xr2:uid="{7FBC8BDF-E1EE-4724-A1CA-B93887977874}"/>
  </bookViews>
  <sheets>
    <sheet name="TABELLA ART. 1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1" l="1"/>
  <c r="C13" i="1"/>
  <c r="C19" i="1"/>
  <c r="C16" i="1"/>
  <c r="C6" i="1"/>
  <c r="C5" i="1"/>
  <c r="C15" i="1"/>
  <c r="C14" i="1"/>
  <c r="C12" i="1"/>
  <c r="C8" i="1"/>
  <c r="C4" i="1"/>
  <c r="C9" i="1"/>
  <c r="C11" i="1"/>
  <c r="C7" i="1"/>
  <c r="C3" i="1"/>
  <c r="C10" i="1"/>
</calcChain>
</file>

<file path=xl/sharedStrings.xml><?xml version="1.0" encoding="utf-8"?>
<sst xmlns="http://schemas.openxmlformats.org/spreadsheetml/2006/main" count="217" uniqueCount="124">
  <si>
    <t>TITOLARI DI INCARICHI POLITICI, DI AMMINISTRAZIONE, DI DIREZIONE O DI GOVERNO - ART. 14 D.LGS. 33/2013</t>
  </si>
  <si>
    <t>Nominativo e carica</t>
  </si>
  <si>
    <t>Compensi di qualsiasi natura connessi all’assunzione della carica</t>
  </si>
  <si>
    <t>Importi di viaggi di servizio e missioni pagati con fondi pubblici</t>
  </si>
  <si>
    <t>* Va presentata una sola volta entro 3 mesi dalla elezione, dalla nomina o dal conferimento dell'incarico e resta pubblicata fino alla cessazione dell'incarico o del mandato</t>
  </si>
  <si>
    <t>Atto di nomina o di proclamazione e durata dell'incarico o del mandato elettivo</t>
  </si>
  <si>
    <t>** Va presentata entro 3 mesi dalla elezione, dalla nomina o dal conferimento dell'incarico e resta pubblicata fino alla cessazione dell'incarico o del mandato</t>
  </si>
  <si>
    <t>Aggiornamento annuale</t>
  </si>
  <si>
    <t>*** Aggiornamento annuale non oltre il 31 dicembre di ogni anno e resta pubblicata fino alla cessazione dell'incarico o del mandato</t>
  </si>
  <si>
    <t>**** Aggiornamento annuale entro 1 mese dalla scadenza del termine utile per la presentaizone della stessa dichiarazione e comunque non oltre il 31 dicembre di ogni anno e resta pubblicata fino alla cessazione dell'incarico o del mandato</t>
  </si>
  <si>
    <t>nonni, genitori, figli, nipoti in linea retta cioè figli dei figli, fratelli e sorelle e resta pubblicata fino alla cessazione dell'incarico o del mandato</t>
  </si>
  <si>
    <t xml:space="preserve">Il dato resta pubblicato per i tre anni successivi dalla cessazione del mandato o dell'incarico </t>
  </si>
  <si>
    <t xml:space="preserve">Con allegate copie delle dichiarazioni relative a finanziamenti e contributi per un importo che nell'anno superi i 5.000,00 € . Il dato resta pubblicato per i tre anni successivi dalla cessazione del mandato o dell'incarico </t>
  </si>
  <si>
    <t>Dati relativi all'assunzione di altre cariche e/o incarichi, presso enti pubblici o privati, e relativi compensi - Dichiarazione da pubblicare - Indicare in tabella n. prot.</t>
  </si>
  <si>
    <t xml:space="preserve">* Dichiarazione situazione patrimoniale -
Dichiarazione da pubblicare - Indicare in tabella n. prot.
</t>
  </si>
  <si>
    <t>** Copia ultima dichiarazione dei redditi o del quadro riepilogativo -
Dichiarazione da pubblicare - Indicare in tabella n. prot.</t>
  </si>
  <si>
    <t xml:space="preserve">*** Attestazione concernente le variazioni della situazione patrimoniale rispetto all'anno precedente
 - Dichiarazione da pubblicare - Indicare in tabella n. prot.
</t>
  </si>
  <si>
    <t>**** Copia della dichiarazione dei redditi o del quadro riepilogativo annuale -
Dichiarazione da pubblicare - Indicare in tabella n. prot.</t>
  </si>
  <si>
    <t xml:space="preserve">* / ** / *** Dichiarazione negato consenso coniuge non separato e parenti entro il secondo grado -
Dichiarazione da pubblicare - Indicare in tabella n. prot.
</t>
  </si>
  <si>
    <r>
      <t>Dichiarazione spese sostenute e obbligazioni assunte per la propaganda elettorale -
Dichiarazione da pubblicare - Indicare in tabella n. prot.</t>
    </r>
    <r>
      <rPr>
        <b/>
        <sz val="10"/>
        <color theme="1"/>
        <rFont val="Calibri"/>
        <family val="2"/>
        <scheme val="minor"/>
      </rPr>
      <t xml:space="preserve">
</t>
    </r>
  </si>
  <si>
    <t>CV -
Dichiarazione da pubblicare - Indicare in tabella n. prot.</t>
  </si>
  <si>
    <t>Dichiarazione inconferibilità/incompatibilità ex D.lgs. N. 39/2013 - Dichiarazione da pubblicare - Indicare in tabella n. prot.</t>
  </si>
  <si>
    <t>Briani Maria Chiara - Presidente</t>
  </si>
  <si>
    <t>D'Alessandro Martina - Tesoriere</t>
  </si>
  <si>
    <t>Ricciardi Anna Paola - Segretario</t>
  </si>
  <si>
    <t>Delibera n. 180 del 21.06.2021</t>
  </si>
  <si>
    <t>Delibera n. 13 del 21.01.2022</t>
  </si>
  <si>
    <t>Delibera n. 240 del 24.06.2022</t>
  </si>
  <si>
    <t>Delibera n. 239 del 24.06.2022</t>
  </si>
  <si>
    <t>Costantini Annamaria - Vicepresidente</t>
  </si>
  <si>
    <t>Prot. 7630/23</t>
  </si>
  <si>
    <t>Prot. 4388/22</t>
  </si>
  <si>
    <t>Prot. 1/24</t>
  </si>
  <si>
    <t>Prot. 4592/22</t>
  </si>
  <si>
    <t>Prot. 7637/23</t>
  </si>
  <si>
    <t>n.a.</t>
  </si>
  <si>
    <t>Prot. 4387/22</t>
  </si>
  <si>
    <t>Prot. 7638/23</t>
  </si>
  <si>
    <t>n.a</t>
  </si>
  <si>
    <t>Prot. 7631/23</t>
  </si>
  <si>
    <t>Prot. 4669/22</t>
  </si>
  <si>
    <t>Prot. 4670/22</t>
  </si>
  <si>
    <t>Prot. 4671/22</t>
  </si>
  <si>
    <t>Prot. 7633/23</t>
  </si>
  <si>
    <t>Prot. 2523/24</t>
  </si>
  <si>
    <t>Abbruzzese Elena</t>
  </si>
  <si>
    <t>Prot. 7629/23</t>
  </si>
  <si>
    <t>Prot. 5233/22</t>
  </si>
  <si>
    <t>Comandini Elisa</t>
  </si>
  <si>
    <t>Prot. 7632/23</t>
  </si>
  <si>
    <t>Mengoli Gemma</t>
  </si>
  <si>
    <t>Delibera n. 94 del 05/04/2023</t>
  </si>
  <si>
    <t>Tassone cosmina</t>
  </si>
  <si>
    <t>Prot. 7635/23</t>
  </si>
  <si>
    <t>Prot. 1798/23</t>
  </si>
  <si>
    <t>Prot. 2520/24</t>
  </si>
  <si>
    <t>Nori Francesca</t>
  </si>
  <si>
    <t>Prot. 7636/23</t>
  </si>
  <si>
    <t>Pederzoli Patrizia</t>
  </si>
  <si>
    <t>Prot. 7634/23</t>
  </si>
  <si>
    <t>Savino federica</t>
  </si>
  <si>
    <t>Delibera n. 7 del 14.01.2023</t>
  </si>
  <si>
    <t>Prot. 7639/23</t>
  </si>
  <si>
    <t>Prot. 2529/24</t>
  </si>
  <si>
    <t>Prot. 7641/23</t>
  </si>
  <si>
    <t>Prot. 2928/24</t>
  </si>
  <si>
    <t>Cella Silvia</t>
  </si>
  <si>
    <t>Marisaldi Giulia</t>
  </si>
  <si>
    <t>Carolingi Vanessa</t>
  </si>
  <si>
    <t>Poletti Carla</t>
  </si>
  <si>
    <t>Delibera n. 244 del 03.07.2024</t>
  </si>
  <si>
    <t>Prot. 5442/24</t>
  </si>
  <si>
    <t>dimessa</t>
  </si>
  <si>
    <t>Dimessa 03/2023</t>
  </si>
  <si>
    <t>Prot. 7263/24</t>
  </si>
  <si>
    <t>Prot. 7264/24</t>
  </si>
  <si>
    <t>Prot. 7265/24</t>
  </si>
  <si>
    <t>Prot. 7095/24</t>
  </si>
  <si>
    <t>Prot. n. 7094/24</t>
  </si>
  <si>
    <t>Prot. 6837/24</t>
  </si>
  <si>
    <t>Prot. 6836/24</t>
  </si>
  <si>
    <t>Prot. 6838/24</t>
  </si>
  <si>
    <t>Prot. 6723/24</t>
  </si>
  <si>
    <t>Prot. 6722/24</t>
  </si>
  <si>
    <t>Prot. 6724/24</t>
  </si>
  <si>
    <t>Prot. 6726/24</t>
  </si>
  <si>
    <t>Prot. n. 6725/24</t>
  </si>
  <si>
    <t>Prot. 6720/24</t>
  </si>
  <si>
    <t>Prot. 6719/24</t>
  </si>
  <si>
    <t>Prot. 6721/24</t>
  </si>
  <si>
    <t>Vicchi Lucia</t>
  </si>
  <si>
    <t>Prot. 6714/24</t>
  </si>
  <si>
    <t>Prot. 7642/23</t>
  </si>
  <si>
    <t>Prot.7642/23</t>
  </si>
  <si>
    <t>Prot. 6702/24</t>
  </si>
  <si>
    <t>Prot. 6701/24</t>
  </si>
  <si>
    <t>Prot. 6704/24</t>
  </si>
  <si>
    <t>Prot. 6709/24</t>
  </si>
  <si>
    <t>Prot. 6706/24</t>
  </si>
  <si>
    <t>Scauri Cinzia</t>
  </si>
  <si>
    <t>Delibera n. 150 del 25.05.2022</t>
  </si>
  <si>
    <t>Prot. 6711/24</t>
  </si>
  <si>
    <t>Prot. 7640/23</t>
  </si>
  <si>
    <t>Prot. 6710/24</t>
  </si>
  <si>
    <t>Prot. 6712/24</t>
  </si>
  <si>
    <t>Prot. 7583/24</t>
  </si>
  <si>
    <t>Prot. 988/25</t>
  </si>
  <si>
    <t>Prot. 1345/25</t>
  </si>
  <si>
    <t>Prot. 1261/25</t>
  </si>
  <si>
    <t>Prot. 1014/25</t>
  </si>
  <si>
    <t>Prot. 1259/25</t>
  </si>
  <si>
    <t>Prot. 989/25</t>
  </si>
  <si>
    <t>Prot. 911/25</t>
  </si>
  <si>
    <t>Prot. 908/25</t>
  </si>
  <si>
    <t>Prot. 886/25</t>
  </si>
  <si>
    <t>Prot. 853/25</t>
  </si>
  <si>
    <t>Prot. 851/25</t>
  </si>
  <si>
    <t>Prot. 850/25</t>
  </si>
  <si>
    <t>Prot. 2810/25</t>
  </si>
  <si>
    <t>Prot. 2811/25</t>
  </si>
  <si>
    <t>Prot. 2809/25</t>
  </si>
  <si>
    <t>Prot. 3157/25</t>
  </si>
  <si>
    <t>Prot. 3156/25</t>
  </si>
  <si>
    <t>agg. ai compensi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</si>
</sst>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0" fillId="0" borderId="6" xfId="0" applyBorder="1" applyAlignment="1">
      <alignment wrapText="1"/>
    </xf>
    <xf numFmtId="49" fontId="0" fillId="0" borderId="1" xfId="0" applyNumberFormat="1" applyBorder="1" applyAlignment="1">
      <alignment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A6DFD-90CD-4BEE-B1A0-EADA59206440}">
  <sheetPr>
    <pageSetUpPr fitToPage="1"/>
  </sheetPr>
  <dimension ref="A1:N23"/>
  <sheetViews>
    <sheetView tabSelected="1" topLeftCell="A9" workbookViewId="0">
      <selection activeCell="C21" sqref="C21"/>
    </sheetView>
  </sheetViews>
  <sheetFormatPr defaultRowHeight="15" x14ac:dyDescent="0.25"/>
  <cols>
    <col min="1" max="1" width="17.140625" customWidth="1"/>
    <col min="2" max="2" width="16.140625" customWidth="1"/>
    <col min="3" max="3" width="16.85546875" customWidth="1"/>
    <col min="4" max="4" width="14.42578125" customWidth="1"/>
    <col min="5" max="5" width="17.7109375" customWidth="1"/>
    <col min="6" max="6" width="17.42578125" customWidth="1"/>
    <col min="7" max="10" width="17.140625" customWidth="1"/>
    <col min="11" max="11" width="16.7109375" customWidth="1"/>
    <col min="12" max="12" width="13.85546875" customWidth="1"/>
    <col min="13" max="13" width="13.7109375" customWidth="1"/>
  </cols>
  <sheetData>
    <row r="1" spans="1:14" ht="37.5" customHeight="1" x14ac:dyDescent="0.25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9"/>
    </row>
    <row r="2" spans="1:14" ht="140.25" x14ac:dyDescent="0.25">
      <c r="A2" s="3" t="s">
        <v>1</v>
      </c>
      <c r="B2" s="3" t="s">
        <v>5</v>
      </c>
      <c r="C2" s="3" t="s">
        <v>2</v>
      </c>
      <c r="D2" s="3" t="s">
        <v>3</v>
      </c>
      <c r="E2" s="3" t="s">
        <v>13</v>
      </c>
      <c r="F2" s="3" t="s">
        <v>14</v>
      </c>
      <c r="G2" s="3" t="s">
        <v>15</v>
      </c>
      <c r="H2" s="3" t="s">
        <v>16</v>
      </c>
      <c r="I2" s="3" t="s">
        <v>17</v>
      </c>
      <c r="J2" s="3" t="s">
        <v>18</v>
      </c>
      <c r="K2" s="3" t="s">
        <v>19</v>
      </c>
      <c r="L2" s="3" t="s">
        <v>20</v>
      </c>
      <c r="M2" s="3" t="s">
        <v>21</v>
      </c>
    </row>
    <row r="3" spans="1:14" ht="45" x14ac:dyDescent="0.25">
      <c r="A3" s="2" t="s">
        <v>22</v>
      </c>
      <c r="B3" s="2" t="s">
        <v>25</v>
      </c>
      <c r="C3" s="2">
        <f>9375.72+8146.6+7235.8+9759.84</f>
        <v>34517.96</v>
      </c>
      <c r="D3" s="2"/>
      <c r="E3" s="2" t="s">
        <v>82</v>
      </c>
      <c r="F3" s="2" t="s">
        <v>31</v>
      </c>
      <c r="G3" s="2" t="s">
        <v>31</v>
      </c>
      <c r="H3" s="2" t="s">
        <v>83</v>
      </c>
      <c r="I3" s="2" t="s">
        <v>84</v>
      </c>
      <c r="J3" s="2" t="s">
        <v>30</v>
      </c>
      <c r="K3" s="2" t="s">
        <v>30</v>
      </c>
      <c r="L3" s="2" t="s">
        <v>31</v>
      </c>
      <c r="M3" s="2" t="s">
        <v>108</v>
      </c>
    </row>
    <row r="4" spans="1:14" ht="45" x14ac:dyDescent="0.25">
      <c r="A4" s="1" t="s">
        <v>23</v>
      </c>
      <c r="B4" s="1" t="s">
        <v>26</v>
      </c>
      <c r="C4" s="1">
        <f>1127+5961.6+4475.8+6339.09</f>
        <v>17903.490000000002</v>
      </c>
      <c r="D4" s="1"/>
      <c r="E4" s="6" t="s">
        <v>75</v>
      </c>
      <c r="F4" s="1" t="s">
        <v>33</v>
      </c>
      <c r="G4" s="1" t="s">
        <v>33</v>
      </c>
      <c r="H4" s="1" t="s">
        <v>74</v>
      </c>
      <c r="I4" s="1" t="s">
        <v>76</v>
      </c>
      <c r="J4" s="1" t="s">
        <v>32</v>
      </c>
      <c r="K4" s="1" t="s">
        <v>32</v>
      </c>
      <c r="L4" s="1" t="s">
        <v>33</v>
      </c>
      <c r="M4" s="1" t="s">
        <v>112</v>
      </c>
    </row>
    <row r="5" spans="1:14" ht="30" x14ac:dyDescent="0.25">
      <c r="A5" s="1" t="s">
        <v>69</v>
      </c>
      <c r="B5" s="1" t="s">
        <v>25</v>
      </c>
      <c r="C5" s="1">
        <f>1035+1752.6+1191.4+1601.67</f>
        <v>5580.67</v>
      </c>
      <c r="D5" s="1"/>
      <c r="E5" s="1" t="s">
        <v>94</v>
      </c>
      <c r="F5" s="1" t="s">
        <v>34</v>
      </c>
      <c r="G5" s="1" t="s">
        <v>34</v>
      </c>
      <c r="H5" s="1" t="s">
        <v>95</v>
      </c>
      <c r="I5" s="1" t="s">
        <v>96</v>
      </c>
      <c r="J5" s="1" t="s">
        <v>34</v>
      </c>
      <c r="K5" s="1" t="s">
        <v>34</v>
      </c>
      <c r="L5" s="1" t="s">
        <v>34</v>
      </c>
      <c r="M5" s="1" t="s">
        <v>117</v>
      </c>
    </row>
    <row r="6" spans="1:14" ht="30" x14ac:dyDescent="0.25">
      <c r="A6" s="1" t="s">
        <v>24</v>
      </c>
      <c r="B6" s="1" t="s">
        <v>27</v>
      </c>
      <c r="C6" s="1">
        <f>1324.8+4632.2+5257.8+6684.92</f>
        <v>17899.72</v>
      </c>
      <c r="D6" s="1"/>
      <c r="E6" s="1" t="s">
        <v>79</v>
      </c>
      <c r="F6" s="1" t="s">
        <v>36</v>
      </c>
      <c r="G6" s="1" t="s">
        <v>36</v>
      </c>
      <c r="H6" s="1" t="s">
        <v>80</v>
      </c>
      <c r="I6" s="1" t="s">
        <v>81</v>
      </c>
      <c r="J6" s="1" t="s">
        <v>38</v>
      </c>
      <c r="K6" s="1" t="s">
        <v>37</v>
      </c>
      <c r="L6" s="1" t="s">
        <v>36</v>
      </c>
      <c r="M6" s="1" t="s">
        <v>116</v>
      </c>
    </row>
    <row r="7" spans="1:14" ht="30" x14ac:dyDescent="0.25">
      <c r="A7" s="1" t="s">
        <v>68</v>
      </c>
      <c r="B7" s="1" t="s">
        <v>25</v>
      </c>
      <c r="C7" s="1">
        <f>772.8+1587+1127+805</f>
        <v>4291.8</v>
      </c>
      <c r="D7" s="1"/>
      <c r="E7" s="1" t="s">
        <v>87</v>
      </c>
      <c r="F7" s="1" t="s">
        <v>40</v>
      </c>
      <c r="G7" s="1" t="s">
        <v>39</v>
      </c>
      <c r="H7" s="1" t="s">
        <v>88</v>
      </c>
      <c r="I7" s="1" t="s">
        <v>89</v>
      </c>
      <c r="J7" s="1" t="s">
        <v>39</v>
      </c>
      <c r="K7" s="1" t="s">
        <v>39</v>
      </c>
      <c r="L7" s="1" t="s">
        <v>40</v>
      </c>
      <c r="M7" s="1" t="s">
        <v>113</v>
      </c>
    </row>
    <row r="8" spans="1:14" ht="30" x14ac:dyDescent="0.25">
      <c r="A8" s="1" t="s">
        <v>67</v>
      </c>
      <c r="B8" s="1" t="s">
        <v>25</v>
      </c>
      <c r="C8" s="1">
        <f>952.2+1200.6+124.2+69</f>
        <v>2346</v>
      </c>
      <c r="D8" s="1"/>
      <c r="E8" s="1" t="s">
        <v>35</v>
      </c>
      <c r="F8" s="1" t="s">
        <v>41</v>
      </c>
      <c r="G8" s="1" t="s">
        <v>41</v>
      </c>
      <c r="H8" s="1" t="s">
        <v>41</v>
      </c>
      <c r="I8" s="1" t="s">
        <v>41</v>
      </c>
      <c r="J8" s="1" t="s">
        <v>41</v>
      </c>
      <c r="K8" s="1" t="s">
        <v>41</v>
      </c>
      <c r="L8" s="1" t="s">
        <v>41</v>
      </c>
      <c r="M8" s="1" t="s">
        <v>41</v>
      </c>
      <c r="N8" s="5" t="s">
        <v>73</v>
      </c>
    </row>
    <row r="9" spans="1:14" ht="45.75" customHeight="1" x14ac:dyDescent="0.25">
      <c r="A9" s="1" t="s">
        <v>29</v>
      </c>
      <c r="B9" s="1" t="s">
        <v>28</v>
      </c>
      <c r="C9" s="1">
        <f>7516.4+5621.2+7491.68</f>
        <v>20629.28</v>
      </c>
      <c r="D9" s="1"/>
      <c r="E9" s="1" t="s">
        <v>97</v>
      </c>
      <c r="F9" s="1" t="s">
        <v>42</v>
      </c>
      <c r="G9" s="1" t="s">
        <v>42</v>
      </c>
      <c r="H9" s="1" t="s">
        <v>98</v>
      </c>
      <c r="I9" s="1" t="s">
        <v>105</v>
      </c>
      <c r="J9" s="1" t="s">
        <v>43</v>
      </c>
      <c r="K9" s="1" t="s">
        <v>43</v>
      </c>
      <c r="L9" s="1" t="s">
        <v>42</v>
      </c>
      <c r="M9" s="1" t="s">
        <v>44</v>
      </c>
    </row>
    <row r="10" spans="1:14" ht="30" x14ac:dyDescent="0.25">
      <c r="A10" s="1" t="s">
        <v>45</v>
      </c>
      <c r="B10" s="1" t="s">
        <v>25</v>
      </c>
      <c r="C10" s="1">
        <f>1053.4+1324.8+906.2+902.47</f>
        <v>4186.87</v>
      </c>
      <c r="D10" s="1"/>
      <c r="E10" s="1" t="s">
        <v>46</v>
      </c>
      <c r="F10" s="1" t="s">
        <v>47</v>
      </c>
      <c r="G10" s="1" t="s">
        <v>46</v>
      </c>
      <c r="H10" s="1" t="s">
        <v>46</v>
      </c>
      <c r="I10" s="1" t="s">
        <v>46</v>
      </c>
      <c r="J10" s="1" t="s">
        <v>46</v>
      </c>
      <c r="K10" s="1" t="s">
        <v>46</v>
      </c>
      <c r="L10" s="1" t="s">
        <v>47</v>
      </c>
      <c r="M10" s="1" t="s">
        <v>55</v>
      </c>
    </row>
    <row r="11" spans="1:14" ht="30" x14ac:dyDescent="0.25">
      <c r="A11" s="1" t="s">
        <v>48</v>
      </c>
      <c r="B11" s="1" t="s">
        <v>25</v>
      </c>
      <c r="C11" s="1">
        <f>1905.32+1504.2+814.2+395.6</f>
        <v>4619.3200000000006</v>
      </c>
      <c r="D11" s="1"/>
      <c r="E11" s="1" t="s">
        <v>49</v>
      </c>
      <c r="F11" s="1" t="s">
        <v>49</v>
      </c>
      <c r="G11" s="1" t="s">
        <v>35</v>
      </c>
      <c r="H11" s="1" t="s">
        <v>35</v>
      </c>
      <c r="I11" s="1" t="s">
        <v>35</v>
      </c>
      <c r="J11" s="1" t="s">
        <v>49</v>
      </c>
      <c r="K11" s="1" t="s">
        <v>49</v>
      </c>
      <c r="L11" s="1" t="s">
        <v>49</v>
      </c>
      <c r="M11" s="1" t="s">
        <v>54</v>
      </c>
      <c r="N11" s="5" t="s">
        <v>72</v>
      </c>
    </row>
    <row r="12" spans="1:14" ht="30" x14ac:dyDescent="0.25">
      <c r="A12" s="1" t="s">
        <v>50</v>
      </c>
      <c r="B12" s="1" t="s">
        <v>51</v>
      </c>
      <c r="C12" s="1">
        <f>377.2+1453.6</f>
        <v>1830.8</v>
      </c>
      <c r="D12" s="1"/>
      <c r="E12" s="1" t="s">
        <v>118</v>
      </c>
      <c r="F12" s="1" t="s">
        <v>53</v>
      </c>
      <c r="G12" s="1" t="s">
        <v>53</v>
      </c>
      <c r="H12" s="1" t="s">
        <v>120</v>
      </c>
      <c r="I12" s="1" t="s">
        <v>119</v>
      </c>
      <c r="J12" s="1" t="s">
        <v>53</v>
      </c>
      <c r="K12" s="1" t="s">
        <v>53</v>
      </c>
      <c r="L12" s="1" t="s">
        <v>53</v>
      </c>
      <c r="M12" s="1" t="s">
        <v>110</v>
      </c>
    </row>
    <row r="13" spans="1:14" ht="30" x14ac:dyDescent="0.25">
      <c r="A13" s="1" t="s">
        <v>52</v>
      </c>
      <c r="B13" s="1" t="s">
        <v>51</v>
      </c>
      <c r="C13" s="1">
        <f>763.6+1200.6</f>
        <v>1964.1999999999998</v>
      </c>
      <c r="D13" s="1"/>
      <c r="E13" s="1" t="s">
        <v>77</v>
      </c>
      <c r="F13" s="1" t="s">
        <v>64</v>
      </c>
      <c r="G13" s="1" t="s">
        <v>64</v>
      </c>
      <c r="H13" s="1" t="s">
        <v>78</v>
      </c>
      <c r="I13" s="1" t="s">
        <v>64</v>
      </c>
      <c r="J13" s="1" t="s">
        <v>64</v>
      </c>
      <c r="K13" s="1" t="s">
        <v>64</v>
      </c>
      <c r="L13" s="1" t="s">
        <v>64</v>
      </c>
      <c r="M13" s="1" t="s">
        <v>65</v>
      </c>
    </row>
    <row r="14" spans="1:14" ht="30" x14ac:dyDescent="0.25">
      <c r="A14" s="1" t="s">
        <v>56</v>
      </c>
      <c r="B14" s="1" t="s">
        <v>25</v>
      </c>
      <c r="C14" s="1">
        <f>1859.32+1504.2+731.4+713</f>
        <v>4807.92</v>
      </c>
      <c r="D14" s="1"/>
      <c r="E14" s="1" t="s">
        <v>121</v>
      </c>
      <c r="F14" s="1" t="s">
        <v>57</v>
      </c>
      <c r="G14" s="1" t="s">
        <v>35</v>
      </c>
      <c r="H14" s="1" t="s">
        <v>122</v>
      </c>
      <c r="I14" s="1" t="s">
        <v>35</v>
      </c>
      <c r="J14" s="1" t="s">
        <v>57</v>
      </c>
      <c r="K14" s="1" t="s">
        <v>57</v>
      </c>
      <c r="L14" s="1" t="s">
        <v>57</v>
      </c>
      <c r="M14" s="1" t="s">
        <v>107</v>
      </c>
    </row>
    <row r="15" spans="1:14" ht="30" x14ac:dyDescent="0.25">
      <c r="A15" s="1" t="s">
        <v>58</v>
      </c>
      <c r="B15" s="1" t="s">
        <v>25</v>
      </c>
      <c r="C15" s="1">
        <f>1955.92+1545.6+1274.2+1734.78</f>
        <v>6510.5</v>
      </c>
      <c r="D15" s="1"/>
      <c r="E15" s="1" t="s">
        <v>85</v>
      </c>
      <c r="F15" s="1" t="s">
        <v>59</v>
      </c>
      <c r="G15" s="1" t="s">
        <v>59</v>
      </c>
      <c r="H15" s="1" t="s">
        <v>86</v>
      </c>
      <c r="I15" s="1" t="s">
        <v>59</v>
      </c>
      <c r="J15" s="1" t="s">
        <v>59</v>
      </c>
      <c r="K15" s="1" t="s">
        <v>59</v>
      </c>
      <c r="L15" s="1" t="s">
        <v>59</v>
      </c>
      <c r="M15" s="1" t="s">
        <v>114</v>
      </c>
    </row>
    <row r="16" spans="1:14" ht="30" x14ac:dyDescent="0.25">
      <c r="A16" s="1" t="s">
        <v>60</v>
      </c>
      <c r="B16" s="1" t="s">
        <v>61</v>
      </c>
      <c r="C16" s="1">
        <f>805+897</f>
        <v>1702</v>
      </c>
      <c r="D16" s="1"/>
      <c r="E16" s="1" t="s">
        <v>62</v>
      </c>
      <c r="F16" s="1" t="s">
        <v>62</v>
      </c>
      <c r="G16" s="1" t="s">
        <v>62</v>
      </c>
      <c r="H16" s="1" t="s">
        <v>35</v>
      </c>
      <c r="I16" s="1" t="s">
        <v>62</v>
      </c>
      <c r="J16" s="1" t="s">
        <v>62</v>
      </c>
      <c r="K16" s="1" t="s">
        <v>62</v>
      </c>
      <c r="L16" s="1" t="s">
        <v>62</v>
      </c>
      <c r="M16" s="1" t="s">
        <v>63</v>
      </c>
    </row>
    <row r="17" spans="1:13" ht="30" x14ac:dyDescent="0.25">
      <c r="A17" s="1" t="s">
        <v>66</v>
      </c>
      <c r="B17" s="1" t="s">
        <v>70</v>
      </c>
      <c r="C17" s="1">
        <v>147.19999999999999</v>
      </c>
      <c r="D17" s="1"/>
      <c r="E17" s="1" t="s">
        <v>71</v>
      </c>
      <c r="F17" s="1" t="s">
        <v>71</v>
      </c>
      <c r="G17" s="1" t="s">
        <v>106</v>
      </c>
      <c r="H17" s="1" t="s">
        <v>35</v>
      </c>
      <c r="I17" s="1" t="s">
        <v>106</v>
      </c>
      <c r="J17" s="1" t="s">
        <v>35</v>
      </c>
      <c r="K17" s="1" t="s">
        <v>71</v>
      </c>
      <c r="L17" s="1" t="s">
        <v>71</v>
      </c>
      <c r="M17" s="1" t="s">
        <v>111</v>
      </c>
    </row>
    <row r="18" spans="1:13" ht="30" x14ac:dyDescent="0.25">
      <c r="A18" s="1" t="s">
        <v>90</v>
      </c>
      <c r="B18" s="1" t="s">
        <v>25</v>
      </c>
      <c r="C18" s="1">
        <f>1936.6+4794.12+1127+1324.8</f>
        <v>9182.5199999999986</v>
      </c>
      <c r="D18" s="1"/>
      <c r="E18" s="1" t="s">
        <v>91</v>
      </c>
      <c r="F18" s="1" t="s">
        <v>92</v>
      </c>
      <c r="G18" s="1" t="s">
        <v>93</v>
      </c>
      <c r="H18" s="1" t="s">
        <v>91</v>
      </c>
      <c r="I18" s="1" t="s">
        <v>91</v>
      </c>
      <c r="J18" s="1" t="s">
        <v>92</v>
      </c>
      <c r="K18" s="1" t="s">
        <v>92</v>
      </c>
      <c r="L18" s="1" t="s">
        <v>92</v>
      </c>
      <c r="M18" s="1" t="s">
        <v>115</v>
      </c>
    </row>
    <row r="19" spans="1:13" ht="30" x14ac:dyDescent="0.25">
      <c r="A19" s="1" t="s">
        <v>99</v>
      </c>
      <c r="B19" s="1" t="s">
        <v>100</v>
      </c>
      <c r="C19" s="1">
        <f>837.2+1315.6+1283.4</f>
        <v>3436.2000000000003</v>
      </c>
      <c r="D19" s="1"/>
      <c r="E19" s="1" t="s">
        <v>101</v>
      </c>
      <c r="F19" s="1" t="s">
        <v>102</v>
      </c>
      <c r="G19" s="1" t="s">
        <v>102</v>
      </c>
      <c r="H19" s="1" t="s">
        <v>103</v>
      </c>
      <c r="I19" s="1" t="s">
        <v>104</v>
      </c>
      <c r="J19" s="1" t="s">
        <v>35</v>
      </c>
      <c r="K19" s="1" t="s">
        <v>102</v>
      </c>
      <c r="L19" s="1" t="s">
        <v>102</v>
      </c>
      <c r="M19" s="1" t="s">
        <v>109</v>
      </c>
    </row>
    <row r="20" spans="1:13" ht="30" x14ac:dyDescent="0.25">
      <c r="A20" s="1"/>
      <c r="B20" s="1"/>
      <c r="C20" s="1" t="s">
        <v>123</v>
      </c>
      <c r="D20" s="1"/>
      <c r="E20" s="1"/>
      <c r="F20" s="1"/>
      <c r="G20" s="1"/>
      <c r="H20" s="1"/>
      <c r="I20" s="1"/>
      <c r="J20" s="1"/>
      <c r="K20" s="1"/>
      <c r="L20" s="1"/>
      <c r="M20" s="1"/>
    </row>
    <row r="22" spans="1:13" ht="123.75" customHeight="1" x14ac:dyDescent="0.25">
      <c r="A22" s="4" t="s">
        <v>11</v>
      </c>
      <c r="B22" s="4" t="s">
        <v>11</v>
      </c>
      <c r="C22" s="4" t="s">
        <v>11</v>
      </c>
      <c r="D22" s="4" t="s">
        <v>11</v>
      </c>
      <c r="E22" s="4" t="s">
        <v>11</v>
      </c>
      <c r="F22" s="4" t="s">
        <v>4</v>
      </c>
      <c r="G22" s="4" t="s">
        <v>6</v>
      </c>
      <c r="H22" s="4" t="s">
        <v>8</v>
      </c>
      <c r="I22" s="4" t="s">
        <v>9</v>
      </c>
      <c r="J22" s="4" t="s">
        <v>10</v>
      </c>
      <c r="K22" s="4" t="s">
        <v>12</v>
      </c>
      <c r="L22" s="4" t="s">
        <v>11</v>
      </c>
      <c r="M22" s="4" t="s">
        <v>7</v>
      </c>
    </row>
    <row r="23" spans="1:13" x14ac:dyDescent="0.25">
      <c r="G23" s="4"/>
    </row>
  </sheetData>
  <mergeCells count="1">
    <mergeCell ref="A1:M1"/>
  </mergeCells>
  <pageMargins left="0.7" right="0.7" top="0.75" bottom="0.75" header="0.3" footer="0.3"/>
  <pageSetup paperSize="9" scale="59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cad726-b283-4f8e-b3b3-eef73b2efa97">
      <Terms xmlns="http://schemas.microsoft.com/office/infopath/2007/PartnerControls"/>
    </lcf76f155ced4ddcb4097134ff3c332f>
    <TaxCatchAll xmlns="ff6e5af8-1f70-4dda-ae72-3c54afb85f5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2AC2EFAE0973041AB2151B0F6CD3DA6" ma:contentTypeVersion="11" ma:contentTypeDescription="Creare un nuovo documento." ma:contentTypeScope="" ma:versionID="e40d93cc6651ba1dfee4ad5addc34da2">
  <xsd:schema xmlns:xsd="http://www.w3.org/2001/XMLSchema" xmlns:xs="http://www.w3.org/2001/XMLSchema" xmlns:p="http://schemas.microsoft.com/office/2006/metadata/properties" xmlns:ns2="77cad726-b283-4f8e-b3b3-eef73b2efa97" xmlns:ns3="ff6e5af8-1f70-4dda-ae72-3c54afb85f57" targetNamespace="http://schemas.microsoft.com/office/2006/metadata/properties" ma:root="true" ma:fieldsID="7d2be5ad80dc8bcb87003b6b121ae19e" ns2:_="" ns3:_="">
    <xsd:import namespace="77cad726-b283-4f8e-b3b3-eef73b2efa97"/>
    <xsd:import namespace="ff6e5af8-1f70-4dda-ae72-3c54afb85f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cad726-b283-4f8e-b3b3-eef73b2efa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558f31c4-9e58-4937-8834-4766003738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6e5af8-1f70-4dda-ae72-3c54afb85f57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33491209-5dc2-42f7-8c5a-c799a56666a5}" ma:internalName="TaxCatchAll" ma:showField="CatchAllData" ma:web="ff6e5af8-1f70-4dda-ae72-3c54afb85f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DF3F09-2A7B-4F26-8536-27D681B2434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0726967-D527-435D-8925-6074D34AEA0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1193FC-8793-44C1-85D2-26095D14911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TABELLA ART. 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Margherita Patrignani</dc:creator>
  <cp:lastModifiedBy>Pina Militano</cp:lastModifiedBy>
  <cp:lastPrinted>2025-10-23T08:38:38Z</cp:lastPrinted>
  <dcterms:created xsi:type="dcterms:W3CDTF">2019-10-23T07:53:37Z</dcterms:created>
  <dcterms:modified xsi:type="dcterms:W3CDTF">2025-12-30T15:11:21Z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0x010100B2AC2EFAE0973041AB2151B0F6CD3DA6</vt:lpwstr>
  </property>
</Properties>
</file>